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trebari" sheetId="1" r:id="rId1"/>
    <sheet name="Interpretarea rezultatelor" sheetId="2" r:id="rId2"/>
  </sheets>
  <definedNames/>
  <calcPr fullCalcOnLoad="1"/>
</workbook>
</file>

<file path=xl/sharedStrings.xml><?xml version="1.0" encoding="utf-8"?>
<sst xmlns="http://schemas.openxmlformats.org/spreadsheetml/2006/main" count="92" uniqueCount="88">
  <si>
    <t>01 Eu am succes acolo unde alţii nu au, dar nu pentru că fac planuri mai bune, ci pentru că eu insist, în timp ce alţii se descurajează şi renunţă.</t>
  </si>
  <si>
    <t>02 Firea mea calmă mă ajută să stau liniştit în faţa tulburărilor şi stresului.</t>
  </si>
  <si>
    <t>03 Atunci când îmi fac planuri, cred că am capacitatea să identific destul de exact piedicile şi pericolele.</t>
  </si>
  <si>
    <t>04 Mă deranjează entuziasmul unor oameni şi cred că uneori îi "înţep".</t>
  </si>
  <si>
    <t>05 De obicei, aştep ca alţii să intre în discuţie cu mine, să mă abordeze.</t>
  </si>
  <si>
    <t>06 Aptitudinile mele de conducător sunt rezultatul stăruinţei şi efortului. Ele nu sunt un dar natural.</t>
  </si>
  <si>
    <t>07 Îmi este greu să vorbesc cu alţii, dar îmi este uşor să-i evaluez şi să-i analizez.</t>
  </si>
  <si>
    <t>08 Adesea întârzii la întâlniri şi constat că uit hotărârile care s-au luat.</t>
  </si>
  <si>
    <t>09 Nu sunt o persoană cu foarte mulţi prieteni, dar sunt profund ataşată de prietenii pe care îi am.</t>
  </si>
  <si>
    <t>10 Mă influenţează oamenii şi situaţiile în care mă aflu. De exemplu: dacă ceilalţi sunt harnici, sunt şi eu; dacă ei sunt leneşi, lenevesc şi eu.</t>
  </si>
  <si>
    <t>11 Întotdeauna ştiu ce trebuie să fac şi, dacă trebuie să fac ceva, nu sunt mulţumit până nu îmi termin lucrul.</t>
  </si>
  <si>
    <t>12 De regulă, prefer activităţile de unul singur (de exemplu lectura), în locul activităţilor care îi implică şi pe alţii.</t>
  </si>
  <si>
    <t>13 Revin de nenumărate ori asupra unei decizii pe care am luat-o, întrebându-mă dacă am luat decizia cea bună.</t>
  </si>
  <si>
    <t>14 Câteodată ajut fără tragere de inimă pe cineva, pentru că ştiu că eu pot să fac un plan mai bun şi mai uşor de realizat.</t>
  </si>
  <si>
    <t>15 Mă gândesc adesea la persoanele care m-au insultat. Nu le uit.</t>
  </si>
  <si>
    <t>16 Îmi place să mă bucur de viaţă şi se pare că atitudinea mă îi molipseşte pe cei din jur.</t>
  </si>
  <si>
    <t>17 Mă cercetez adesea şi retrăiesc evenimentele din trecut.</t>
  </si>
  <si>
    <t>18 Am o minte ascuţită şi sunt capabil să fac planuri, foarte bune, chiar şi pe termen lung.</t>
  </si>
  <si>
    <t>19 Poate aş fi mai sociabil, dacă nu mi-ar fi teamă că oamenii mă vor respinge.</t>
  </si>
  <si>
    <t>20 Îmi place să fiu acolo unde se întâmpla ceva.</t>
  </si>
  <si>
    <t>21 Sunt mâhnit când ceilalţi mă ignoră sau mă evită.</t>
  </si>
  <si>
    <t>22 Unii îmi spun că sunt născut să fiu conducător, datorită tendinţei mele de a prelua comanda.</t>
  </si>
  <si>
    <t>23 Ştiu unde vreau să ajung şi, de obicei, îmi impun să ajung acolo.</t>
  </si>
  <si>
    <t>24 În general, nu-i uit pe cei ce m-au jignit.</t>
  </si>
  <si>
    <t>25 Mă emoţionez repede. Tot ce se întămplă în jur mă afectează.</t>
  </si>
  <si>
    <t>26 Trebuie să se întâmple ceva ieşit din comun ca să mă emoţioneze şi să mă afecteze.</t>
  </si>
  <si>
    <t>27 Răspunsurile mele emoţionale sunt echilibrate.</t>
  </si>
  <si>
    <t>28 Când văd că doi oameni râd, mă întreb dacă nu cumva râd de mine.</t>
  </si>
  <si>
    <t>29 Am o stare sufleteasca destul de constantă, fără prea multe oscilaţii.</t>
  </si>
  <si>
    <t>30 Prietenii m-ar descrie ca pe un om relaxat, cu un temperament echilibrat.</t>
  </si>
  <si>
    <t>31 Ar trebui să mă cunosc mai bine; am tendinţa de a-mi subestima capacităţile.</t>
  </si>
  <si>
    <t>32 Dacă trebuie să fac ceva, fac, oricât ar fi de neplăcut.</t>
  </si>
  <si>
    <t>33 Mă gândesc adesea la visurile, speranţele şi năzuinţele mele.</t>
  </si>
  <si>
    <t>34 Pot să mă împac cu neîmplinirile mele, fără să ajung deprimat sau mânios.</t>
  </si>
  <si>
    <t>35 Îmi fac prieteni noi cu atâta uşurinţă, încât tind să-i uit pe cei vechi.</t>
  </si>
  <si>
    <t>36 Îmi place să fac parte din diferite grupuri şi să am preocupări variate.</t>
  </si>
  <si>
    <t>37 Sunt înclinat spre gânduri pesimiste şi sumbre.</t>
  </si>
  <si>
    <t>38 Adesea mi-e greu să termin ce am început.</t>
  </si>
  <si>
    <t>39 Între oameni, sunt spontan şi vorbăreţ.</t>
  </si>
  <si>
    <t>40 De obicei, nu mă simt bine în grup.</t>
  </si>
  <si>
    <t>41 Îmi plac oamenii şi tind să fiu mereu printre ei.</t>
  </si>
  <si>
    <t>42 Cred că n-ar trebui să fiu aşa de capricios şi sensibil.</t>
  </si>
  <si>
    <t>43 De obicei sunt defensiv, nu ofensiv.</t>
  </si>
  <si>
    <t>44 Câteodată mă gândesc să mă răzbun pentru răul care mi s-a făcut demult.</t>
  </si>
  <si>
    <t>45 Piedicile mă fac şi mai hotărât.</t>
  </si>
  <si>
    <t>46 Am o viaţă sufletească profundă.</t>
  </si>
  <si>
    <t>47 Îmi place să-mi organizez munca.</t>
  </si>
  <si>
    <t>48 Sunt prietenos. Sunt plin de viaţă şi-mi place să trăiesc.</t>
  </si>
  <si>
    <t>49 Se pare că, din fire, sunt un împăciuitor destul de bun.</t>
  </si>
  <si>
    <t>50 Prietenii mă consideră o persoană cu tact.</t>
  </si>
  <si>
    <t>51 Sunt destul de îngăduitor cu ceilalţi.</t>
  </si>
  <si>
    <t>52 De obicei, îmi organizez foarte bine lucrul.</t>
  </si>
  <si>
    <t>53 Când lucrurile nu merg cum trebuie, nu mă dau bătut, ci sunt mai hotărât să le duc până la capăt.</t>
  </si>
  <si>
    <t>54 Am darul să rezolv problemele.</t>
  </si>
  <si>
    <t>55 Sunt calm, liniştit şi echilibrat.</t>
  </si>
  <si>
    <t>56 Am tendinţa să mă simt jignit foarte uşor.</t>
  </si>
  <si>
    <t>57 Mă consider o persoană sociabilă, bine dispusă.</t>
  </si>
  <si>
    <t>58 Am tendinţa să mă autocompătimesc.</t>
  </si>
  <si>
    <t>59 Sunt o persoană destul de curajoasă în public.</t>
  </si>
  <si>
    <t>60 Unul dintre punctele mele tari este voinţa puternică.</t>
  </si>
  <si>
    <t>61 Mă simt foarte bine când particip la serbări.</t>
  </si>
  <si>
    <t>62 De obicei, îmi este uşor să-mi fac noi prieteni.</t>
  </si>
  <si>
    <t>63 Stilul meu de viaţă este rapid, precipitat şi activ.</t>
  </si>
  <si>
    <t>64 Trebuie să învăţ să nu mă îngrijorez atât de mult.</t>
  </si>
  <si>
    <t>65 De obicei, acţionez şi vorbesc lent şi calm.</t>
  </si>
  <si>
    <t>66 Am tendinţa să mă tot gândesc la aceleaşi lucruri.</t>
  </si>
  <si>
    <t>67 Sunt o persoană cu care ceilalţi se înţeleg destul de uşor.</t>
  </si>
  <si>
    <t>68 De regulă, termin ceea ce am început.</t>
  </si>
  <si>
    <t>69 Nu mi se întâmplă prea des să fiu întors pe dos.</t>
  </si>
  <si>
    <t>70 Rareori rămân în pană de cuvinte.</t>
  </si>
  <si>
    <t>71 De obicei, mă bucur din plin de viaţă.</t>
  </si>
  <si>
    <t>72 Prieteni mei ar spune că sunt extrovertit (deschis).</t>
  </si>
  <si>
    <t>73 Adesea sunt înclinat să mă analizez.</t>
  </si>
  <si>
    <t>74 Îndatoririle neterminate mă supără destul de mult.</t>
  </si>
  <si>
    <t>75 Nu-mi ies prea uşor din fire.</t>
  </si>
  <si>
    <t>76 De obicei, muncesc din greu şi cu stăruinţă.</t>
  </si>
  <si>
    <t>77 Nu-mi plac persoanele care mi se împotrivesc.</t>
  </si>
  <si>
    <t>78 Rareori se întâmplă să mă mânii sau să mă las stăpânit de emoţii.</t>
  </si>
  <si>
    <t>79 Îmi este greu să-mi fac noi prieteni.</t>
  </si>
  <si>
    <t>80 Poate că n-ar trebui să fiu aşa de leneş.</t>
  </si>
  <si>
    <t>Flegmatic</t>
  </si>
  <si>
    <t>Coleric</t>
  </si>
  <si>
    <t>Sangvin</t>
  </si>
  <si>
    <t>Melancolic</t>
  </si>
  <si>
    <t>Puncte</t>
  </si>
  <si>
    <t>Rezultatele elevului (in procente)</t>
  </si>
  <si>
    <t>Raspunsuri completate</t>
  </si>
  <si>
    <t>În procente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</si>
</sst>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%"/>
  </numFmts>
  <fonts count="11">
    <font>
      <sz val="10"/>
      <name val="Arial"/>
      <family val="0"/>
    </font>
    <font>
      <sz val="12"/>
      <name val="Courier New"/>
      <family val="3"/>
    </font>
    <font>
      <sz val="2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/>
    </xf>
    <xf numFmtId="9" fontId="8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left" textRotation="45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textRotation="2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99CC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80"/>
  <sheetViews>
    <sheetView tabSelected="1" workbookViewId="0" topLeftCell="A1">
      <selection activeCell="A1" sqref="A1"/>
    </sheetView>
  </sheetViews>
  <sheetFormatPr defaultColWidth="9.140625" defaultRowHeight="36" customHeight="1"/>
  <cols>
    <col min="1" max="1" width="9.140625" style="18" customWidth="1"/>
    <col min="2" max="2" width="111.140625" style="15" customWidth="1"/>
    <col min="3" max="16384" width="9.140625" style="17" customWidth="1"/>
  </cols>
  <sheetData>
    <row r="1" ht="36" customHeight="1">
      <c r="B1" s="16" t="s">
        <v>0</v>
      </c>
    </row>
    <row r="2" ht="36" customHeight="1">
      <c r="B2" s="16" t="s">
        <v>1</v>
      </c>
    </row>
    <row r="3" ht="36" customHeight="1">
      <c r="B3" s="16" t="s">
        <v>2</v>
      </c>
    </row>
    <row r="4" ht="36" customHeight="1">
      <c r="B4" s="16" t="s">
        <v>3</v>
      </c>
    </row>
    <row r="5" ht="36" customHeight="1">
      <c r="B5" s="16" t="s">
        <v>4</v>
      </c>
    </row>
    <row r="6" ht="36" customHeight="1">
      <c r="B6" s="16" t="s">
        <v>5</v>
      </c>
    </row>
    <row r="7" ht="36" customHeight="1">
      <c r="B7" s="16" t="s">
        <v>6</v>
      </c>
    </row>
    <row r="8" ht="36" customHeight="1">
      <c r="B8" s="16" t="s">
        <v>7</v>
      </c>
    </row>
    <row r="9" ht="36" customHeight="1">
      <c r="B9" s="16" t="s">
        <v>8</v>
      </c>
    </row>
    <row r="10" ht="36" customHeight="1">
      <c r="B10" s="16" t="s">
        <v>9</v>
      </c>
    </row>
    <row r="11" ht="36" customHeight="1">
      <c r="B11" s="16" t="s">
        <v>10</v>
      </c>
    </row>
    <row r="12" ht="36" customHeight="1">
      <c r="B12" s="16" t="s">
        <v>11</v>
      </c>
    </row>
    <row r="13" ht="36" customHeight="1">
      <c r="B13" s="16" t="s">
        <v>12</v>
      </c>
    </row>
    <row r="14" ht="36" customHeight="1">
      <c r="B14" s="16" t="s">
        <v>13</v>
      </c>
    </row>
    <row r="15" ht="36" customHeight="1">
      <c r="B15" s="16" t="s">
        <v>14</v>
      </c>
    </row>
    <row r="16" ht="36" customHeight="1">
      <c r="B16" s="16" t="s">
        <v>15</v>
      </c>
    </row>
    <row r="17" ht="36" customHeight="1">
      <c r="B17" s="16" t="s">
        <v>16</v>
      </c>
    </row>
    <row r="18" ht="36" customHeight="1">
      <c r="B18" s="16" t="s">
        <v>17</v>
      </c>
    </row>
    <row r="19" ht="36" customHeight="1">
      <c r="B19" s="16" t="s">
        <v>18</v>
      </c>
    </row>
    <row r="20" ht="36" customHeight="1">
      <c r="B20" s="16" t="s">
        <v>19</v>
      </c>
    </row>
    <row r="21" ht="36" customHeight="1">
      <c r="B21" s="16" t="s">
        <v>20</v>
      </c>
    </row>
    <row r="22" ht="36" customHeight="1">
      <c r="B22" s="16" t="s">
        <v>21</v>
      </c>
    </row>
    <row r="23" ht="36" customHeight="1">
      <c r="B23" s="16" t="s">
        <v>22</v>
      </c>
    </row>
    <row r="24" ht="36" customHeight="1">
      <c r="B24" s="16" t="s">
        <v>23</v>
      </c>
    </row>
    <row r="25" ht="36" customHeight="1">
      <c r="B25" s="16" t="s">
        <v>24</v>
      </c>
    </row>
    <row r="26" ht="36" customHeight="1">
      <c r="B26" s="16" t="s">
        <v>25</v>
      </c>
    </row>
    <row r="27" ht="36" customHeight="1">
      <c r="B27" s="16" t="s">
        <v>26</v>
      </c>
    </row>
    <row r="28" ht="36" customHeight="1">
      <c r="B28" s="16" t="s">
        <v>27</v>
      </c>
    </row>
    <row r="29" ht="36" customHeight="1">
      <c r="B29" s="16" t="s">
        <v>28</v>
      </c>
    </row>
    <row r="30" ht="36" customHeight="1">
      <c r="B30" s="16" t="s">
        <v>29</v>
      </c>
    </row>
    <row r="31" ht="36" customHeight="1">
      <c r="B31" s="16" t="s">
        <v>30</v>
      </c>
    </row>
    <row r="32" ht="36" customHeight="1">
      <c r="B32" s="16" t="s">
        <v>31</v>
      </c>
    </row>
    <row r="33" ht="36" customHeight="1">
      <c r="B33" s="16" t="s">
        <v>32</v>
      </c>
    </row>
    <row r="34" ht="36" customHeight="1">
      <c r="B34" s="16" t="s">
        <v>33</v>
      </c>
    </row>
    <row r="35" ht="36" customHeight="1">
      <c r="B35" s="16" t="s">
        <v>34</v>
      </c>
    </row>
    <row r="36" ht="36" customHeight="1">
      <c r="B36" s="16" t="s">
        <v>35</v>
      </c>
    </row>
    <row r="37" ht="36" customHeight="1">
      <c r="B37" s="16" t="s">
        <v>36</v>
      </c>
    </row>
    <row r="38" ht="36" customHeight="1">
      <c r="B38" s="16" t="s">
        <v>37</v>
      </c>
    </row>
    <row r="39" ht="36" customHeight="1">
      <c r="B39" s="16" t="s">
        <v>38</v>
      </c>
    </row>
    <row r="40" ht="36" customHeight="1">
      <c r="B40" s="16" t="s">
        <v>39</v>
      </c>
    </row>
    <row r="41" ht="36" customHeight="1">
      <c r="B41" s="16" t="s">
        <v>40</v>
      </c>
    </row>
    <row r="42" ht="36" customHeight="1">
      <c r="B42" s="16" t="s">
        <v>41</v>
      </c>
    </row>
    <row r="43" ht="36" customHeight="1">
      <c r="B43" s="16" t="s">
        <v>42</v>
      </c>
    </row>
    <row r="44" ht="36" customHeight="1">
      <c r="B44" s="16" t="s">
        <v>43</v>
      </c>
    </row>
    <row r="45" ht="36" customHeight="1">
      <c r="B45" s="16" t="s">
        <v>44</v>
      </c>
    </row>
    <row r="46" ht="36" customHeight="1">
      <c r="B46" s="16" t="s">
        <v>45</v>
      </c>
    </row>
    <row r="47" ht="36" customHeight="1">
      <c r="B47" s="16" t="s">
        <v>46</v>
      </c>
    </row>
    <row r="48" ht="36" customHeight="1">
      <c r="B48" s="16" t="s">
        <v>47</v>
      </c>
    </row>
    <row r="49" ht="36" customHeight="1">
      <c r="B49" s="16" t="s">
        <v>48</v>
      </c>
    </row>
    <row r="50" ht="36" customHeight="1">
      <c r="B50" s="16" t="s">
        <v>49</v>
      </c>
    </row>
    <row r="51" ht="36" customHeight="1">
      <c r="B51" s="16" t="s">
        <v>50</v>
      </c>
    </row>
    <row r="52" ht="36" customHeight="1">
      <c r="B52" s="16" t="s">
        <v>51</v>
      </c>
    </row>
    <row r="53" ht="36" customHeight="1">
      <c r="B53" s="16" t="s">
        <v>52</v>
      </c>
    </row>
    <row r="54" ht="36" customHeight="1">
      <c r="B54" s="16" t="s">
        <v>53</v>
      </c>
    </row>
    <row r="55" ht="36" customHeight="1">
      <c r="B55" s="16" t="s">
        <v>54</v>
      </c>
    </row>
    <row r="56" ht="36" customHeight="1">
      <c r="B56" s="16" t="s">
        <v>55</v>
      </c>
    </row>
    <row r="57" ht="36" customHeight="1">
      <c r="B57" s="16" t="s">
        <v>56</v>
      </c>
    </row>
    <row r="58" ht="36" customHeight="1">
      <c r="B58" s="16" t="s">
        <v>57</v>
      </c>
    </row>
    <row r="59" ht="36" customHeight="1">
      <c r="B59" s="16" t="s">
        <v>58</v>
      </c>
    </row>
    <row r="60" ht="36" customHeight="1">
      <c r="B60" s="16" t="s">
        <v>59</v>
      </c>
    </row>
    <row r="61" ht="36" customHeight="1">
      <c r="B61" s="16" t="s">
        <v>60</v>
      </c>
    </row>
    <row r="62" ht="36" customHeight="1">
      <c r="B62" s="16" t="s">
        <v>61</v>
      </c>
    </row>
    <row r="63" ht="36" customHeight="1">
      <c r="B63" s="16" t="s">
        <v>62</v>
      </c>
    </row>
    <row r="64" ht="36" customHeight="1">
      <c r="B64" s="16" t="s">
        <v>63</v>
      </c>
    </row>
    <row r="65" ht="36" customHeight="1">
      <c r="B65" s="16" t="s">
        <v>64</v>
      </c>
    </row>
    <row r="66" ht="36" customHeight="1">
      <c r="B66" s="16" t="s">
        <v>65</v>
      </c>
    </row>
    <row r="67" ht="36" customHeight="1">
      <c r="B67" s="16" t="s">
        <v>66</v>
      </c>
    </row>
    <row r="68" ht="36" customHeight="1">
      <c r="B68" s="16" t="s">
        <v>67</v>
      </c>
    </row>
    <row r="69" ht="36" customHeight="1">
      <c r="B69" s="16" t="s">
        <v>68</v>
      </c>
    </row>
    <row r="70" ht="36" customHeight="1">
      <c r="B70" s="16" t="s">
        <v>69</v>
      </c>
    </row>
    <row r="71" ht="36" customHeight="1">
      <c r="B71" s="16" t="s">
        <v>70</v>
      </c>
    </row>
    <row r="72" ht="36" customHeight="1">
      <c r="B72" s="16" t="s">
        <v>71</v>
      </c>
    </row>
    <row r="73" ht="36" customHeight="1">
      <c r="B73" s="16" t="s">
        <v>72</v>
      </c>
    </row>
    <row r="74" ht="36" customHeight="1">
      <c r="B74" s="16" t="s">
        <v>73</v>
      </c>
    </row>
    <row r="75" ht="36" customHeight="1">
      <c r="B75" s="16" t="s">
        <v>74</v>
      </c>
    </row>
    <row r="76" ht="36" customHeight="1">
      <c r="B76" s="16" t="s">
        <v>75</v>
      </c>
    </row>
    <row r="77" ht="36" customHeight="1">
      <c r="B77" s="16" t="s">
        <v>76</v>
      </c>
    </row>
    <row r="78" ht="36" customHeight="1">
      <c r="B78" s="16" t="s">
        <v>77</v>
      </c>
    </row>
    <row r="79" ht="36" customHeight="1">
      <c r="B79" s="16" t="s">
        <v>78</v>
      </c>
    </row>
    <row r="80" ht="36" customHeight="1">
      <c r="B80" s="16" t="s">
        <v>79</v>
      </c>
    </row>
  </sheetData>
  <conditionalFormatting sqref="A1:A65536">
    <cfRule type="cellIs" priority="1" dxfId="0" operator="equal" stopIfTrue="1">
      <formula>"da"</formula>
    </cfRule>
    <cfRule type="cellIs" priority="2" dxfId="1" operator="equal" stopIfTrue="1">
      <formula>"nu"</formula>
    </cfRule>
  </conditionalFormatting>
  <dataValidations count="2">
    <dataValidation type="list" allowBlank="1" showInputMessage="1" showErrorMessage="1" errorTitle="Avertizare" error="Se introduce/alege da SAU nu." sqref="A2:A65536">
      <formula1>"da,nu"</formula1>
    </dataValidation>
    <dataValidation type="list" allowBlank="1" showInputMessage="1" showErrorMessage="1" prompt="Raspundeti la intrebari cu da SAU nu, alegand din lista SAU introducand de la tastatura." errorTitle="Avertizare" error="Se introduce/alege da SAU nu." sqref="A1">
      <formula1>"da,nu"</formula1>
    </dataValidation>
  </dataValidations>
  <printOptions/>
  <pageMargins left="0.75" right="0.75" top="1" bottom="1" header="0.5" footer="0.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workbookViewId="0" topLeftCell="A1">
      <selection activeCell="A6" sqref="A6"/>
    </sheetView>
  </sheetViews>
  <sheetFormatPr defaultColWidth="9.140625" defaultRowHeight="12.75"/>
  <cols>
    <col min="1" max="1" width="49.57421875" style="1" customWidth="1"/>
    <col min="2" max="2" width="9.7109375" style="4" customWidth="1"/>
    <col min="3" max="3" width="4.7109375" style="8" customWidth="1"/>
    <col min="4" max="4" width="2.7109375" style="8" customWidth="1"/>
    <col min="5" max="27" width="2.7109375" style="2" customWidth="1"/>
  </cols>
  <sheetData>
    <row r="1" spans="1:32" ht="31.5" customHeight="1">
      <c r="A1" s="23" t="str">
        <f>CONCATENATE("Rezultatele elevului '",AD4,"'")</f>
        <v>Rezultatele elevului 'rezultateTT v.0.1.5'</v>
      </c>
      <c r="B1" s="24" t="s">
        <v>87</v>
      </c>
      <c r="C1" s="22" t="s">
        <v>84</v>
      </c>
      <c r="AB1" s="9" t="str">
        <f ca="1">CELL("filename",A1)</f>
        <v>D:\kituri\prof\temperament\[rezultateTT v.0.1.5.xls]Interpretarea rezultatelor</v>
      </c>
      <c r="AC1" s="9"/>
      <c r="AD1" s="9"/>
      <c r="AE1" s="9"/>
      <c r="AF1" s="9"/>
    </row>
    <row r="2" spans="1:32" ht="25.5">
      <c r="A2" s="1" t="s">
        <v>80</v>
      </c>
      <c r="B2" s="13">
        <f>CHOOSE(C2+1,1,3,6,9,14,18,23,28,33,38,43,49,55,61,68,74,81,88,94,98)/100</f>
        <v>0.01</v>
      </c>
      <c r="C2" s="12">
        <f>SUM(D2:V2)</f>
        <v>0</v>
      </c>
      <c r="D2" s="8">
        <f>IF(Intrebari!$A2="da",1,0)</f>
        <v>0</v>
      </c>
      <c r="E2" s="8">
        <f>IF(Intrebari!$A25="nu",1,0)</f>
        <v>0</v>
      </c>
      <c r="F2" s="8">
        <f>IF(Intrebari!$A26="da",1,0)</f>
        <v>0</v>
      </c>
      <c r="G2" s="8">
        <f>IF(Intrebari!$A27="da",1,0)</f>
        <v>0</v>
      </c>
      <c r="H2" s="8">
        <f>IF(Intrebari!$A29="da",1,0)</f>
        <v>0</v>
      </c>
      <c r="I2" s="8">
        <f>IF(Intrebari!$A30="da",1,0)</f>
        <v>0</v>
      </c>
      <c r="J2" s="8">
        <f>IF(Intrebari!$A34="da",1,0)</f>
        <v>0</v>
      </c>
      <c r="K2" s="8">
        <f>IF(Intrebari!$A42="nu",1,0)</f>
        <v>0</v>
      </c>
      <c r="L2" s="8">
        <f>IF(Intrebari!$A43="nu",1,0)</f>
        <v>0</v>
      </c>
      <c r="M2" s="8">
        <f>IF(Intrebari!$A49="da",1,0)</f>
        <v>0</v>
      </c>
      <c r="N2" s="8">
        <f>IF(Intrebari!$A50="da",1,0)</f>
        <v>0</v>
      </c>
      <c r="O2" s="8">
        <f>IF(Intrebari!$A51="da",1,0)</f>
        <v>0</v>
      </c>
      <c r="P2" s="8">
        <f>IF(Intrebari!$A55="da",1,0)</f>
        <v>0</v>
      </c>
      <c r="Q2" s="8">
        <f>IF(Intrebari!$A56="nu",1,0)</f>
        <v>0</v>
      </c>
      <c r="R2" s="8">
        <f>IF(Intrebari!$A65="da",1,0)</f>
        <v>0</v>
      </c>
      <c r="S2" s="8">
        <f>IF(Intrebari!$A67="da",1,0)</f>
        <v>0</v>
      </c>
      <c r="T2" s="8">
        <f>IF(Intrebari!$A69="da",1,0)</f>
        <v>0</v>
      </c>
      <c r="U2" s="8">
        <f>IF(Intrebari!$A75="da",1,0)</f>
        <v>0</v>
      </c>
      <c r="V2" s="8">
        <f>IF(Intrebari!$A78="da",1,0)</f>
        <v>0</v>
      </c>
      <c r="W2" s="8"/>
      <c r="X2" s="8"/>
      <c r="Y2" s="8"/>
      <c r="Z2" s="8"/>
      <c r="AA2" s="8"/>
      <c r="AB2" s="9"/>
      <c r="AC2" s="9"/>
      <c r="AD2" s="9"/>
      <c r="AE2" s="9"/>
      <c r="AF2" s="9"/>
    </row>
    <row r="3" spans="1:32" ht="25.5">
      <c r="A3" s="1" t="s">
        <v>81</v>
      </c>
      <c r="B3" s="14">
        <f>CHOOSE(C3+1,0.3,0.5,1,2,4,5,8,11,14,19,24,29,35,41,48,56,65,74,83,91,97)/100</f>
        <v>0.003</v>
      </c>
      <c r="C3" s="12">
        <f>SUM(D3:W3)</f>
        <v>0</v>
      </c>
      <c r="D3" s="8">
        <f>IF(Intrebari!$A1="da",1,0)</f>
        <v>0</v>
      </c>
      <c r="E3" s="8">
        <f>IF(Intrebari!$A3="da",1,0)</f>
        <v>0</v>
      </c>
      <c r="F3" s="8">
        <f>IF(Intrebari!$A6="da",1,0)</f>
        <v>0</v>
      </c>
      <c r="G3" s="8">
        <f>IF(Intrebari!$A8="nu",1,0)</f>
        <v>0</v>
      </c>
      <c r="H3" s="8">
        <f>IF(Intrebari!$A10="nu",1,0)</f>
        <v>0</v>
      </c>
      <c r="I3" s="8">
        <f>IF(Intrebari!$A11="da",1,0)</f>
        <v>0</v>
      </c>
      <c r="J3" s="8">
        <f>IF(Intrebari!$A18="da",1,0)</f>
        <v>0</v>
      </c>
      <c r="K3" s="8">
        <f>IF(Intrebari!$A23="da",1,0)</f>
        <v>0</v>
      </c>
      <c r="L3" s="8">
        <f>IF(Intrebari!$A32="da",1,0)</f>
        <v>0</v>
      </c>
      <c r="M3" s="8">
        <f>IF(Intrebari!$A38="nu",1,0)</f>
        <v>0</v>
      </c>
      <c r="N3" s="8">
        <f>IF(Intrebari!$A45="da",1,0)</f>
        <v>0</v>
      </c>
      <c r="O3" s="8">
        <f>IF(Intrebari!$A47="da",1,0)</f>
        <v>0</v>
      </c>
      <c r="P3" s="8">
        <f>IF(Intrebari!$A52="da",1,0)</f>
        <v>0</v>
      </c>
      <c r="Q3" s="8">
        <f>IF(Intrebari!$A53="da",1,0)</f>
        <v>0</v>
      </c>
      <c r="R3" s="8">
        <f>IF(Intrebari!$A54="da",1,0)</f>
        <v>0</v>
      </c>
      <c r="S3" s="8">
        <f>IF(Intrebari!$A60="da",1,0)</f>
        <v>0</v>
      </c>
      <c r="T3" s="8">
        <f>IF(Intrebari!$A68="da",1,0)</f>
        <v>0</v>
      </c>
      <c r="U3" s="8">
        <f>IF(Intrebari!$A74="da",1,0)</f>
        <v>0</v>
      </c>
      <c r="V3" s="8">
        <f>IF(Intrebari!$A76="da",1,0)</f>
        <v>0</v>
      </c>
      <c r="W3" s="8">
        <f>IF(Intrebari!$A80="nu",1,0)</f>
        <v>0</v>
      </c>
      <c r="X3" s="8"/>
      <c r="Y3" s="8"/>
      <c r="Z3" s="8"/>
      <c r="AA3" s="8"/>
      <c r="AB3" s="3"/>
      <c r="AC3" s="9"/>
      <c r="AD3" s="9" t="str">
        <f>LEFT(AB1,SEARCH("]",AB1)-5)</f>
        <v>D:\kituri\prof\temperament\[rezultateTT v.0.1.5</v>
      </c>
      <c r="AE3" s="9"/>
      <c r="AF3" s="9"/>
    </row>
    <row r="4" spans="1:32" ht="25.5">
      <c r="A4" s="1" t="s">
        <v>82</v>
      </c>
      <c r="B4" s="13">
        <f>CHOOSE(C4+1,1,3,5,7,9,12,16,19,23,27,32,37,42,47,52,58,63,70,76,82,89,94,97,99)/100</f>
        <v>0.01</v>
      </c>
      <c r="C4" s="12">
        <f>SUM(D4:Z4)</f>
        <v>0</v>
      </c>
      <c r="D4" s="8">
        <f>IF(Intrebari!$A5="nu",1,0)</f>
        <v>0</v>
      </c>
      <c r="E4" s="8">
        <f>IF(Intrebari!$A7="nu",1,0)</f>
        <v>0</v>
      </c>
      <c r="F4" s="8">
        <f>IF(Intrebari!$A9="nu",1,0)</f>
        <v>0</v>
      </c>
      <c r="G4" s="8">
        <f>IF(Intrebari!$A12="nu",1,0)</f>
        <v>0</v>
      </c>
      <c r="H4" s="8">
        <f>IF(Intrebari!$A16="da",1,0)</f>
        <v>0</v>
      </c>
      <c r="I4" s="8">
        <f>IF(Intrebari!$A19="nu",1,0)</f>
        <v>0</v>
      </c>
      <c r="J4" s="8">
        <f>IF(Intrebari!$A20="da",1,0)</f>
        <v>0</v>
      </c>
      <c r="K4" s="8">
        <f>IF(Intrebari!$A22="da",1,0)</f>
        <v>0</v>
      </c>
      <c r="L4" s="8">
        <f>IF(Intrebari!$A35="da",1,0)</f>
        <v>0</v>
      </c>
      <c r="M4" s="8">
        <f>IF(Intrebari!$A36="da",1,0)</f>
        <v>0</v>
      </c>
      <c r="N4" s="8">
        <f>IF(Intrebari!$A39="da",1,0)</f>
        <v>0</v>
      </c>
      <c r="O4" s="8">
        <f>IF(Intrebari!$A40="nu",1,0)</f>
        <v>0</v>
      </c>
      <c r="P4" s="8">
        <f>IF(Intrebari!$A41="da",1,0)</f>
        <v>0</v>
      </c>
      <c r="Q4" s="8">
        <f>IF(Intrebari!$A48="da",1,0)</f>
        <v>0</v>
      </c>
      <c r="R4" s="8">
        <f>IF(Intrebari!$A57="da",1,0)</f>
        <v>0</v>
      </c>
      <c r="S4" s="8">
        <f>IF(Intrebari!$A59="da",1,0)</f>
        <v>0</v>
      </c>
      <c r="T4" s="8">
        <f>IF(Intrebari!$A61="da",1,0)</f>
        <v>0</v>
      </c>
      <c r="U4" s="8">
        <f>IF(Intrebari!$A62="da",1,0)</f>
        <v>0</v>
      </c>
      <c r="V4" s="8">
        <f>IF(Intrebari!$A63="da",1,0)</f>
        <v>0</v>
      </c>
      <c r="W4" s="8">
        <f>IF(Intrebari!$A70="da",1,0)</f>
        <v>0</v>
      </c>
      <c r="X4" s="8">
        <f>IF(Intrebari!$A71="da",1,0)</f>
        <v>0</v>
      </c>
      <c r="Y4" s="8">
        <f>IF(Intrebari!$A72="da",1,0)</f>
        <v>0</v>
      </c>
      <c r="Z4" s="8">
        <f>IF(Intrebari!$A79="nu",1,0)</f>
        <v>0</v>
      </c>
      <c r="AA4" s="8"/>
      <c r="AB4" s="9"/>
      <c r="AC4" s="9"/>
      <c r="AD4" s="21" t="str">
        <f>RIGHT(AD3,LEN(AD3)-SEARCH("[",AD3))</f>
        <v>rezultateTT v.0.1.5</v>
      </c>
      <c r="AE4" s="9"/>
      <c r="AF4" s="9"/>
    </row>
    <row r="5" spans="1:27" ht="25.5">
      <c r="A5" s="1" t="s">
        <v>83</v>
      </c>
      <c r="B5" s="13">
        <f>CHOOSE(C5+1,1,2,5,8,12,17,22,28,33,38,44,49,54,59,64,69,74,78,82,86,90,93,96,98,99)/100</f>
        <v>0.01</v>
      </c>
      <c r="C5" s="12">
        <f>SUM(D5:AA5)</f>
        <v>0</v>
      </c>
      <c r="D5" s="8">
        <f>IF(Intrebari!$A4="da",1,0)</f>
        <v>0</v>
      </c>
      <c r="E5" s="8">
        <f>IF(Intrebari!$A13="da",1,0)</f>
        <v>0</v>
      </c>
      <c r="F5" s="8">
        <f>IF(Intrebari!$A14="da",1,0)</f>
        <v>0</v>
      </c>
      <c r="G5" s="8">
        <f>IF(Intrebari!$A15="da",1,0)</f>
        <v>0</v>
      </c>
      <c r="H5" s="8">
        <f>IF(Intrebari!$A17="da",1,0)</f>
        <v>0</v>
      </c>
      <c r="I5" s="8">
        <f>IF(Intrebari!$A19="da",1,0)</f>
        <v>0</v>
      </c>
      <c r="J5" s="8">
        <f>IF(Intrebari!$A21="da",1,0)</f>
        <v>0</v>
      </c>
      <c r="K5" s="8">
        <f>IF(Intrebari!$A24="da",1,0)</f>
        <v>0</v>
      </c>
      <c r="L5" s="8">
        <f>IF(Intrebari!$A25="da",1,0)</f>
        <v>0</v>
      </c>
      <c r="M5" s="8">
        <f>IF(Intrebari!$A28="da",1,0)</f>
        <v>0</v>
      </c>
      <c r="N5" s="8">
        <f>IF(Intrebari!$A31="da",1,0)</f>
        <v>0</v>
      </c>
      <c r="O5" s="8">
        <f>IF(Intrebari!$A33="da",1,0)</f>
        <v>0</v>
      </c>
      <c r="P5" s="8">
        <f>IF(Intrebari!$A34="nu",1,0)</f>
        <v>0</v>
      </c>
      <c r="Q5" s="8">
        <f>IF(Intrebari!$A37="da",1,0)</f>
        <v>0</v>
      </c>
      <c r="R5" s="8">
        <f>IF(Intrebari!$A42="da",1,0)</f>
        <v>0</v>
      </c>
      <c r="S5" s="8">
        <f>IF(Intrebari!$A43="da",1,0)</f>
        <v>0</v>
      </c>
      <c r="T5" s="8">
        <f>IF(Intrebari!$A44="da",1,0)</f>
        <v>0</v>
      </c>
      <c r="U5" s="8">
        <f>IF(Intrebari!$A46="da",1,0)</f>
        <v>0</v>
      </c>
      <c r="V5" s="8">
        <f>IF(Intrebari!$A56="da",1,0)</f>
        <v>0</v>
      </c>
      <c r="W5" s="8">
        <f>IF(Intrebari!$A58="da",1,0)</f>
        <v>0</v>
      </c>
      <c r="X5" s="8">
        <f>IF(Intrebari!$A64="da",1,0)</f>
        <v>0</v>
      </c>
      <c r="Y5" s="8">
        <f>IF(Intrebari!$A66="da",1,0)</f>
        <v>0</v>
      </c>
      <c r="Z5" s="8">
        <f>IF(Intrebari!$A73="da",1,0)</f>
        <v>0</v>
      </c>
      <c r="AA5" s="8">
        <f>IF(Intrebari!$A77="da",1,0)</f>
        <v>0</v>
      </c>
    </row>
    <row r="6" spans="1:28" ht="15">
      <c r="A6" s="19" t="s">
        <v>86</v>
      </c>
      <c r="B6" s="20">
        <f>(COUNTIF(Intrebari!A1:A80,"da")+COUNTIF(Intrebari!A1:A80,"nu"))/80</f>
        <v>0</v>
      </c>
      <c r="AB6" s="4"/>
    </row>
    <row r="7" spans="1:28" ht="18">
      <c r="A7" s="5" t="s">
        <v>85</v>
      </c>
      <c r="B7" s="6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8"/>
      <c r="AB7" s="9"/>
    </row>
    <row r="8" spans="1:28" ht="25.5">
      <c r="A8" s="10" t="s">
        <v>80</v>
      </c>
      <c r="B8" s="11">
        <v>1</v>
      </c>
      <c r="C8" s="8">
        <v>3</v>
      </c>
      <c r="D8" s="8">
        <v>6</v>
      </c>
      <c r="E8" s="8">
        <v>9</v>
      </c>
      <c r="F8" s="8">
        <v>14</v>
      </c>
      <c r="G8" s="8">
        <v>18</v>
      </c>
      <c r="H8" s="8">
        <v>23</v>
      </c>
      <c r="I8" s="8">
        <v>28</v>
      </c>
      <c r="J8" s="8">
        <v>33</v>
      </c>
      <c r="K8" s="8">
        <v>38</v>
      </c>
      <c r="L8" s="8">
        <v>43</v>
      </c>
      <c r="M8" s="8">
        <v>49</v>
      </c>
      <c r="N8" s="8">
        <v>55</v>
      </c>
      <c r="O8" s="8">
        <v>61</v>
      </c>
      <c r="P8" s="8">
        <v>68</v>
      </c>
      <c r="Q8" s="8">
        <v>74</v>
      </c>
      <c r="R8" s="8">
        <v>81</v>
      </c>
      <c r="S8" s="8">
        <v>88</v>
      </c>
      <c r="T8" s="8">
        <v>94</v>
      </c>
      <c r="U8" s="8">
        <v>98</v>
      </c>
      <c r="V8" s="8"/>
      <c r="W8" s="8"/>
      <c r="X8" s="8"/>
      <c r="Y8" s="8"/>
      <c r="Z8" s="8"/>
      <c r="AA8" s="8"/>
      <c r="AB8" s="9"/>
    </row>
    <row r="9" spans="1:28" ht="25.5">
      <c r="A9" s="10" t="s">
        <v>81</v>
      </c>
      <c r="B9" s="11">
        <v>0.3</v>
      </c>
      <c r="C9" s="8">
        <v>0.5</v>
      </c>
      <c r="D9" s="8">
        <v>1</v>
      </c>
      <c r="E9" s="8">
        <v>2</v>
      </c>
      <c r="F9" s="8">
        <v>4</v>
      </c>
      <c r="G9" s="8">
        <v>5</v>
      </c>
      <c r="H9" s="8">
        <v>8</v>
      </c>
      <c r="I9" s="8">
        <v>11</v>
      </c>
      <c r="J9" s="8">
        <v>14</v>
      </c>
      <c r="K9" s="8">
        <v>19</v>
      </c>
      <c r="L9" s="8">
        <v>24</v>
      </c>
      <c r="M9" s="8">
        <v>29</v>
      </c>
      <c r="N9" s="8">
        <v>35</v>
      </c>
      <c r="O9" s="8">
        <v>41</v>
      </c>
      <c r="P9" s="8">
        <v>48</v>
      </c>
      <c r="Q9" s="8">
        <v>56</v>
      </c>
      <c r="R9" s="8">
        <v>65</v>
      </c>
      <c r="S9" s="8">
        <v>74</v>
      </c>
      <c r="T9" s="8">
        <v>83</v>
      </c>
      <c r="U9" s="8">
        <v>91</v>
      </c>
      <c r="V9" s="8">
        <v>97</v>
      </c>
      <c r="W9" s="8"/>
      <c r="X9" s="8"/>
      <c r="Y9" s="8"/>
      <c r="Z9" s="8"/>
      <c r="AA9" s="8"/>
      <c r="AB9" s="9"/>
    </row>
    <row r="10" spans="1:28" ht="25.5">
      <c r="A10" s="10" t="s">
        <v>82</v>
      </c>
      <c r="B10" s="11">
        <v>1</v>
      </c>
      <c r="C10" s="8">
        <v>3</v>
      </c>
      <c r="D10" s="8">
        <v>5</v>
      </c>
      <c r="E10" s="8">
        <v>7</v>
      </c>
      <c r="F10" s="8">
        <v>9</v>
      </c>
      <c r="G10" s="8">
        <v>12</v>
      </c>
      <c r="H10" s="8">
        <v>16</v>
      </c>
      <c r="I10" s="8">
        <v>19</v>
      </c>
      <c r="J10" s="8">
        <v>23</v>
      </c>
      <c r="K10" s="8">
        <v>27</v>
      </c>
      <c r="L10" s="8">
        <v>32</v>
      </c>
      <c r="M10" s="8">
        <v>37</v>
      </c>
      <c r="N10" s="8">
        <v>42</v>
      </c>
      <c r="O10" s="8">
        <v>47</v>
      </c>
      <c r="P10" s="8">
        <v>52</v>
      </c>
      <c r="Q10" s="8">
        <v>58</v>
      </c>
      <c r="R10" s="8">
        <v>63</v>
      </c>
      <c r="S10" s="8">
        <v>70</v>
      </c>
      <c r="T10" s="8">
        <v>76</v>
      </c>
      <c r="U10" s="8">
        <v>82</v>
      </c>
      <c r="V10" s="8">
        <v>89</v>
      </c>
      <c r="W10" s="8">
        <v>94</v>
      </c>
      <c r="X10" s="8">
        <v>97</v>
      </c>
      <c r="Y10" s="8">
        <v>99</v>
      </c>
      <c r="Z10" s="8"/>
      <c r="AA10" s="8"/>
      <c r="AB10" s="9"/>
    </row>
    <row r="11" spans="1:28" ht="25.5">
      <c r="A11" s="10" t="s">
        <v>83</v>
      </c>
      <c r="B11" s="11">
        <v>1</v>
      </c>
      <c r="C11" s="8">
        <v>2</v>
      </c>
      <c r="D11" s="8">
        <v>5</v>
      </c>
      <c r="E11" s="8">
        <v>8</v>
      </c>
      <c r="F11" s="8">
        <v>12</v>
      </c>
      <c r="G11" s="8">
        <v>17</v>
      </c>
      <c r="H11" s="8">
        <v>22</v>
      </c>
      <c r="I11" s="8">
        <v>28</v>
      </c>
      <c r="J11" s="8">
        <v>33</v>
      </c>
      <c r="K11" s="8">
        <v>38</v>
      </c>
      <c r="L11" s="8">
        <v>44</v>
      </c>
      <c r="M11" s="8">
        <v>49</v>
      </c>
      <c r="N11" s="8">
        <v>54</v>
      </c>
      <c r="O11" s="8">
        <v>59</v>
      </c>
      <c r="P11" s="8">
        <v>64</v>
      </c>
      <c r="Q11" s="8">
        <v>69</v>
      </c>
      <c r="R11" s="8">
        <v>74</v>
      </c>
      <c r="S11" s="8">
        <v>78</v>
      </c>
      <c r="T11" s="8">
        <v>82</v>
      </c>
      <c r="U11" s="8">
        <v>86</v>
      </c>
      <c r="V11" s="8">
        <v>90</v>
      </c>
      <c r="W11" s="8">
        <v>93</v>
      </c>
      <c r="X11" s="8">
        <v>96</v>
      </c>
      <c r="Y11" s="8">
        <v>98</v>
      </c>
      <c r="Z11" s="8">
        <v>99</v>
      </c>
      <c r="AA11" s="8"/>
      <c r="AB11" s="9"/>
    </row>
  </sheetData>
  <conditionalFormatting sqref="B6">
    <cfRule type="cellIs" priority="1" dxfId="2" operator="equal" stopIfTrue="1">
      <formula>1</formula>
    </cfRule>
  </conditionalFormatting>
  <printOptions/>
  <pageMargins left="0.75" right="0.75" top="1" bottom="1" header="0.5" footer="0.5"/>
  <pageSetup horizontalDpi="2400" verticalDpi="2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Rupicapra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Rupicapra Rupicapra</dc:creator>
  <cp:keywords/>
  <dc:description/>
  <cp:lastModifiedBy>Rupicapra Rupicapra</cp:lastModifiedBy>
  <dcterms:created xsi:type="dcterms:W3CDTF">2007-09-24T07:21:22Z</dcterms:created>
  <dcterms:modified xsi:type="dcterms:W3CDTF">2007-09-24T13:16:53Z</dcterms:modified>
  <cp:category/>
  <cp:version/>
  <cp:contentType/>
  <cp:contentStatus/>
</cp:coreProperties>
</file>